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Barshik with all prog  (2)" sheetId="27" r:id="rId1"/>
  </sheets>
  <calcPr calcId="144525"/>
</workbook>
</file>

<file path=xl/calcChain.xml><?xml version="1.0" encoding="utf-8"?>
<calcChain xmlns="http://schemas.openxmlformats.org/spreadsheetml/2006/main">
  <c r="L21" i="27" l="1"/>
  <c r="I21" i="27"/>
  <c r="F21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I39" i="27" s="1"/>
  <c r="I40" i="27" s="1"/>
  <c r="F25" i="27"/>
  <c r="F20" i="27"/>
  <c r="F23" i="27" s="1"/>
  <c r="F22" i="27"/>
  <c r="I22" i="27"/>
  <c r="I20" i="27"/>
  <c r="M39" i="27"/>
  <c r="M40" i="27" s="1"/>
  <c r="M43" i="27" s="1"/>
  <c r="M23" i="27"/>
  <c r="K39" i="27"/>
  <c r="K23" i="27"/>
  <c r="K40" i="27"/>
  <c r="K43" i="27"/>
  <c r="H39" i="27"/>
  <c r="H40" i="27" s="1"/>
  <c r="H43" i="27" s="1"/>
  <c r="H23" i="27"/>
  <c r="G39" i="27"/>
  <c r="G23" i="27"/>
  <c r="G40" i="27"/>
  <c r="G43" i="27"/>
  <c r="J39" i="27"/>
  <c r="J40" i="27" s="1"/>
  <c r="J42" i="27" s="1"/>
  <c r="J23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9" i="27"/>
  <c r="L20" i="27"/>
  <c r="L23" i="27" s="1"/>
  <c r="L22" i="27"/>
  <c r="I23" i="27"/>
  <c r="F39" i="27"/>
  <c r="F40" i="27" s="1"/>
  <c r="E39" i="27"/>
  <c r="E40" i="27" s="1"/>
  <c r="E23" i="27"/>
  <c r="L40" i="27" l="1"/>
</calcChain>
</file>

<file path=xl/sharedStrings.xml><?xml version="1.0" encoding="utf-8"?>
<sst xmlns="http://schemas.openxmlformats.org/spreadsheetml/2006/main" count="94" uniqueCount="72">
  <si>
    <t>राजेश पौडेल</t>
  </si>
  <si>
    <t xml:space="preserve">स्विकृत गर्ने </t>
  </si>
  <si>
    <t>राजेश मल्ल</t>
  </si>
  <si>
    <t>र्निदेशक</t>
  </si>
  <si>
    <t xml:space="preserve"> तयार गर्ने</t>
  </si>
  <si>
    <t>वन अनुसन्धान तथा प्रशिक्षण केन्द्र</t>
  </si>
  <si>
    <t>प्रगति प्रतिवेदन</t>
  </si>
  <si>
    <t>३. कार्यक्रम शिर्षकः प्रदेश सरकार</t>
  </si>
  <si>
    <t>१०. श्रोतः प्रदेश सरकार</t>
  </si>
  <si>
    <t>४. कार्यालयको नामः वन अनुसन्धान तथा प्रशिक्षण केन्द्र</t>
  </si>
  <si>
    <t>५. स्थानः गण्डकी प्रदेश, पोखरा</t>
  </si>
  <si>
    <t>७. कार्यालय प्रमुखको नामः  राजेश मल्ल</t>
  </si>
  <si>
    <t>क्रियाकलाप</t>
  </si>
  <si>
    <t>अ) पूजिगत खर्च अन्र्तगतका कार्यक्रमहरु</t>
  </si>
  <si>
    <t>क) पूजिगत खर्चको जम्मा</t>
  </si>
  <si>
    <t>आ) चालु खर्च अन्तर्गतका कार्यक्रमहरु</t>
  </si>
  <si>
    <t xml:space="preserve">वन्यजन्तु उद्धार तथा व्यवस्थापन सम्बन्धि तालिम </t>
  </si>
  <si>
    <t>खर्च शीर्षक</t>
  </si>
  <si>
    <t>इकाई</t>
  </si>
  <si>
    <t>बार्षिक कार्य लक्ष्य</t>
  </si>
  <si>
    <t>कैफियत</t>
  </si>
  <si>
    <t>परिमाण</t>
  </si>
  <si>
    <t>भार</t>
  </si>
  <si>
    <t>बजेट</t>
  </si>
  <si>
    <t>क्र सं</t>
  </si>
  <si>
    <t>ख चालू तर्फको खर्च जम्मा</t>
  </si>
  <si>
    <t>कुल जम्मा</t>
  </si>
  <si>
    <t>सहायक तालिम अधिकृत</t>
  </si>
  <si>
    <t>८. ब.उ.शि.नं.ः  ३२002003</t>
  </si>
  <si>
    <t>पटक</t>
  </si>
  <si>
    <t xml:space="preserve">फर्निचर तथा फिकचर्स </t>
  </si>
  <si>
    <t>वन तथा भूउपयोग क्षेत्र विश्लेषण गर्ने गुगल अर्थ इन्जिन तालिम</t>
  </si>
  <si>
    <t>दुर संवेदन तथा भौगोलिक सूचना प्रणाली तालिम</t>
  </si>
  <si>
    <t>बजेट लाखमा</t>
  </si>
  <si>
    <r>
      <t xml:space="preserve"> २. मन्त्रालयः  वन </t>
    </r>
    <r>
      <rPr>
        <sz val="10"/>
        <color theme="1"/>
        <rFont val="Calibri"/>
        <family val="1"/>
        <scheme val="minor"/>
      </rPr>
      <t>,</t>
    </r>
    <r>
      <rPr>
        <sz val="8"/>
        <color theme="1"/>
        <rFont val="Kalimati"/>
        <charset val="1"/>
      </rPr>
      <t xml:space="preserve"> </t>
    </r>
    <r>
      <rPr>
        <sz val="10"/>
        <color theme="1"/>
        <rFont val="Kalimati"/>
        <charset val="1"/>
      </rPr>
      <t>वातावरण  तथा भू</t>
    </r>
    <r>
      <rPr>
        <sz val="10"/>
        <color theme="1"/>
        <rFont val="Calibri"/>
        <family val="1"/>
        <scheme val="minor"/>
      </rPr>
      <t>-</t>
    </r>
    <r>
      <rPr>
        <sz val="10"/>
        <color theme="1"/>
        <rFont val="Kalimati"/>
        <charset val="1"/>
      </rPr>
      <t>संरक्षण</t>
    </r>
    <r>
      <rPr>
        <sz val="8"/>
        <color theme="1"/>
        <rFont val="Kalimati"/>
        <charset val="1"/>
      </rPr>
      <t xml:space="preserve"> </t>
    </r>
    <r>
      <rPr>
        <sz val="10"/>
        <color theme="1"/>
        <rFont val="Kalimati"/>
        <charset val="1"/>
      </rPr>
      <t xml:space="preserve">मन्त्रालय </t>
    </r>
  </si>
  <si>
    <t>कार्यक्रमको 'कुल जम्मा</t>
  </si>
  <si>
    <t>कार्यक्रम + प्रशासनिक खर्च समेत</t>
  </si>
  <si>
    <t>चालु + पुजीगत</t>
  </si>
  <si>
    <t xml:space="preserve">कार्यक्रम बाहेक अन्य सम्पुर्ण प्रशासनिक खर्च एकमुष्ठ तलब, भत्ता, कार्यालय संचालन, मर्मत आदी </t>
  </si>
  <si>
    <t>कार्यक्रम तर्फ मात्र</t>
  </si>
  <si>
    <t>तेस्रो चौमासिक लक्ष्य</t>
  </si>
  <si>
    <t>तेस्रो चौमासिक वित्तिय प्रगतिः   ४६.५४ प्रतिशत</t>
  </si>
  <si>
    <t>तेस्रो चौमासिक भौतिक प्रगतिः  80.00 प्रतिशत</t>
  </si>
  <si>
    <t>पूजीगत तर्फ बार्षिक भौतिक प्रगतिः  100 प्रतिशत</t>
  </si>
  <si>
    <t>चालुगत तर्फ बार्षिक भौतिक प्रगतिः  100 प्रतिशत</t>
  </si>
  <si>
    <t>बार्षिक भौतिक प्रगतिः  100.00 प्रतिशत</t>
  </si>
  <si>
    <t>११. आयोजना सुरु हुने मितिः २०७9।०४।०१</t>
  </si>
  <si>
    <t xml:space="preserve"> १२. आयोजना पुरा हुने मितिः २०80।०३।३१</t>
  </si>
  <si>
    <t>१. आ.वः ०७९।०८०</t>
  </si>
  <si>
    <t>अध्ययन अनुसन्धान पुस्तकालय व्यवस्थापनको लागि पुस्तक खरिद</t>
  </si>
  <si>
    <t xml:space="preserve">पन्चासे क्षेत्रको जैविक विविधता अनुगमनका लागि स्थायी अध्ययन प्लट स्थापना तथा अध्धयन </t>
  </si>
  <si>
    <t>रामसारमा सुचिकृत क्षेत्रमा बाह्य मिचाहा प्रजातिको अवस्था तथा न्यूनिकरणको उपाय सम्बन्धी अध्ययन</t>
  </si>
  <si>
    <t>विश्व विद्यालय तथा अध्ययन संस्थाहरुसंगको साझेदारीमा जलावायू परिवर्तन सम्बन्धी अध्ययन अनुसन्धान</t>
  </si>
  <si>
    <r>
      <t>जि</t>
    </r>
    <r>
      <rPr>
        <sz val="10"/>
        <color theme="1"/>
        <rFont val="Times New Roman"/>
        <family val="1"/>
      </rPr>
      <t>.</t>
    </r>
    <r>
      <rPr>
        <sz val="10"/>
        <color theme="1"/>
        <rFont val="Kalimati"/>
        <charset val="1"/>
      </rPr>
      <t>आई</t>
    </r>
    <r>
      <rPr>
        <sz val="10"/>
        <color theme="1"/>
        <rFont val="Times New Roman"/>
        <family val="1"/>
      </rPr>
      <t>.</t>
    </r>
    <r>
      <rPr>
        <sz val="10"/>
        <color theme="1"/>
        <rFont val="Kalimati"/>
        <charset val="1"/>
      </rPr>
      <t>एस रिमोट सेन्सीङ तथा स्थलगत सर्वेक्षणबाट प्रदेश भित्रका जैविक मार्गहरुको पहिचान</t>
    </r>
  </si>
  <si>
    <t xml:space="preserve">कानुनी कार्यविधी (जाहेरी दरखास्त देखि फैसला कार्यान्वयन) सम्बन्धि तालिम </t>
  </si>
  <si>
    <t>कार्यालय प्रमुखहरुलाई पुनर्ताजकी तथा सुशासन प्रवर्द्धन तालिम</t>
  </si>
  <si>
    <r>
      <rPr>
        <sz val="10"/>
        <color theme="1"/>
        <rFont val="Kalimati"/>
        <charset val="1"/>
      </rPr>
      <t xml:space="preserve">वन वातावरण सम्बन्धी अध्ययन अनुसन्धानमा </t>
    </r>
    <r>
      <rPr>
        <sz val="10"/>
        <color theme="1"/>
        <rFont val="Arial"/>
        <family val="2"/>
      </rPr>
      <t>Drone</t>
    </r>
    <r>
      <rPr>
        <sz val="10"/>
        <color theme="1"/>
        <rFont val="Kalimati"/>
        <charset val="1"/>
      </rPr>
      <t xml:space="preserve"> को प्रयोग तालिम</t>
    </r>
  </si>
  <si>
    <r>
      <t xml:space="preserve">CITES </t>
    </r>
    <r>
      <rPr>
        <sz val="10"/>
        <color theme="1"/>
        <rFont val="Kalimati"/>
        <charset val="1"/>
      </rPr>
      <t>सम्बन्धी तालिम</t>
    </r>
  </si>
  <si>
    <r>
      <t xml:space="preserve">EIA/ IEE/EMP </t>
    </r>
    <r>
      <rPr>
        <sz val="10"/>
        <color theme="1"/>
        <rFont val="Kalimati"/>
        <charset val="1"/>
      </rPr>
      <t>तयारी</t>
    </r>
    <r>
      <rPr>
        <sz val="10"/>
        <color theme="1"/>
        <rFont val="Mangal"/>
        <charset val="1"/>
      </rPr>
      <t>,</t>
    </r>
    <r>
      <rPr>
        <sz val="10"/>
        <color theme="1"/>
        <rFont val="Kalimati"/>
        <charset val="1"/>
      </rPr>
      <t xml:space="preserve"> स्वीकृती</t>
    </r>
    <r>
      <rPr>
        <sz val="10"/>
        <color theme="1"/>
        <rFont val="Mangal"/>
        <charset val="1"/>
      </rPr>
      <t>,</t>
    </r>
    <r>
      <rPr>
        <sz val="10"/>
        <color theme="1"/>
        <rFont val="Kalimati"/>
        <charset val="1"/>
      </rPr>
      <t xml:space="preserve"> कार्यान्वयन तथा अनुगमन सम्बन्धी तालिम</t>
    </r>
  </si>
  <si>
    <t>कार्यालय प्रायेजनका लागी मेशिन औजार खरिद</t>
  </si>
  <si>
    <t>वन सर्वेक्षण वन्यजन्तु अनुगमन वन व्यवस्थापन समबन्धी सामाग्री खरिद</t>
  </si>
  <si>
    <r>
      <t>चालु तर्फ बार्षिक वित्तिय प्रगतिः   98</t>
    </r>
    <r>
      <rPr>
        <sz val="9"/>
        <rFont val="Kalimati"/>
        <charset val="1"/>
      </rPr>
      <t xml:space="preserve">.35  </t>
    </r>
    <r>
      <rPr>
        <sz val="9"/>
        <color theme="1"/>
        <rFont val="Kalimati"/>
        <charset val="1"/>
      </rPr>
      <t>प्रतिशत</t>
    </r>
  </si>
  <si>
    <t>बार्षिक वित्तिय प्रगतिः   98.61 प्रतिशत</t>
  </si>
  <si>
    <t>बार्षिक वित्तिय प्रगतिः  97.66 प्रतिशत</t>
  </si>
  <si>
    <t>पूजीगत तर्फ बार्षिक वित्तिय प्रगतिः  १०0‍ प्रतिशत</t>
  </si>
  <si>
    <t>९. यस बर्षको बजेटः  165.92</t>
  </si>
  <si>
    <t>गण्डकी प्रदेश सरकार</t>
  </si>
  <si>
    <t xml:space="preserve">उधोग, पर्यटन, वन तथा वातावरण मन्त्रालय </t>
  </si>
  <si>
    <t xml:space="preserve"> पोखरा, नेपाल</t>
  </si>
  <si>
    <t>प्रतिवेदन अवधिः बार्षिक प्रगति</t>
  </si>
  <si>
    <t xml:space="preserve">६. कार्यक्रम । आयोजनाको नामः उधोग, पर्यटन, वन तथा वातावरण मन्त्रालय </t>
  </si>
  <si>
    <t>बार्षिक  प्रगति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</si>
</sst>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[$-4000439]0"/>
    <numFmt numFmtId="167" formatCode="[$-4000439]0.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Fontasy Himali"/>
      <family val="5"/>
    </font>
    <font>
      <sz val="11"/>
      <color theme="1"/>
      <name val="Kalimati"/>
      <charset val="1"/>
    </font>
    <font>
      <sz val="8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sz val="9"/>
      <color theme="1"/>
      <name val="Kalimati"/>
      <charset val="1"/>
    </font>
    <font>
      <b/>
      <sz val="14"/>
      <color theme="1"/>
      <name val="Kalimati"/>
      <charset val="1"/>
    </font>
    <font>
      <b/>
      <sz val="9"/>
      <color theme="1"/>
      <name val="Kalimati"/>
      <charset val="1"/>
    </font>
    <font>
      <b/>
      <sz val="10"/>
      <color theme="1"/>
      <name val="Kalimati"/>
      <charset val="1"/>
    </font>
    <font>
      <b/>
      <sz val="8"/>
      <color theme="1"/>
      <name val="Kalimati"/>
      <charset val="1"/>
    </font>
    <font>
      <sz val="10"/>
      <color theme="1"/>
      <name val="Calibri"/>
      <family val="1"/>
      <scheme val="minor"/>
    </font>
    <font>
      <b/>
      <sz val="16"/>
      <color theme="1"/>
      <name val="Kalimati"/>
      <charset val="1"/>
    </font>
    <font>
      <sz val="9"/>
      <name val="Kalimati"/>
      <charset val="1"/>
    </font>
    <font>
      <b/>
      <sz val="12"/>
      <color theme="1"/>
      <name val="Kalimati"/>
      <charset val="1"/>
    </font>
    <font>
      <u/>
      <sz val="11"/>
      <color theme="10"/>
      <name val="Calibri"/>
      <family val="2"/>
      <scheme val="minor"/>
    </font>
    <font>
      <sz val="10"/>
      <name val="Kalimati"/>
      <charset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Mang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0" fillId="0" borderId="0" xfId="0"/>
    <xf numFmtId="0" fontId="3" fillId="0" borderId="0" xfId="0" applyFont="1" applyAlignment="1">
      <alignment horizontal="center" wrapText="1"/>
    </xf>
    <xf numFmtId="0" fontId="5" fillId="0" borderId="1" xfId="0" quotePrefix="1" applyFont="1" applyBorder="1" applyAlignment="1">
      <alignment wrapText="1"/>
    </xf>
    <xf numFmtId="166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quotePrefix="1" applyFont="1" applyBorder="1" applyAlignment="1">
      <alignment horizontal="right" wrapText="1"/>
    </xf>
    <xf numFmtId="0" fontId="7" fillId="0" borderId="0" xfId="0" applyFont="1"/>
    <xf numFmtId="166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/>
    <xf numFmtId="0" fontId="3" fillId="0" borderId="1" xfId="0" applyFont="1" applyBorder="1"/>
    <xf numFmtId="0" fontId="3" fillId="0" borderId="0" xfId="0" applyFont="1"/>
    <xf numFmtId="167" fontId="4" fillId="0" borderId="1" xfId="0" applyNumberFormat="1" applyFont="1" applyBorder="1" applyAlignment="1">
      <alignment horizontal="center" wrapText="1"/>
    </xf>
    <xf numFmtId="167" fontId="11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/>
    <xf numFmtId="166" fontId="4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166" fontId="11" fillId="3" borderId="1" xfId="0" applyNumberFormat="1" applyFont="1" applyFill="1" applyBorder="1" applyAlignment="1">
      <alignment horizontal="center" wrapText="1"/>
    </xf>
    <xf numFmtId="167" fontId="11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" fontId="11" fillId="3" borderId="1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14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0" fillId="3" borderId="0" xfId="0" applyFill="1"/>
    <xf numFmtId="0" fontId="9" fillId="3" borderId="1" xfId="0" applyFont="1" applyFill="1" applyBorder="1" applyAlignment="1">
      <alignment horizontal="left"/>
    </xf>
    <xf numFmtId="0" fontId="7" fillId="3" borderId="0" xfId="0" applyFont="1" applyFill="1"/>
    <xf numFmtId="0" fontId="0" fillId="3" borderId="1" xfId="0" applyFill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2" applyFont="1"/>
    <xf numFmtId="0" fontId="5" fillId="0" borderId="1" xfId="0" applyFont="1" applyBorder="1" applyAlignment="1">
      <alignment wrapText="1"/>
    </xf>
    <xf numFmtId="166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3" borderId="1" xfId="0" quotePrefix="1" applyFont="1" applyFill="1" applyBorder="1" applyAlignment="1">
      <alignment wrapText="1"/>
    </xf>
    <xf numFmtId="0" fontId="17" fillId="3" borderId="0" xfId="2" applyFont="1" applyFill="1"/>
    <xf numFmtId="0" fontId="17" fillId="3" borderId="0" xfId="0" applyFont="1" applyFill="1"/>
    <xf numFmtId="0" fontId="5" fillId="0" borderId="0" xfId="0" applyFont="1" applyBorder="1"/>
    <xf numFmtId="0" fontId="10" fillId="0" borderId="8" xfId="0" quotePrefix="1" applyFont="1" applyBorder="1" applyAlignment="1">
      <alignment horizontal="right" wrapText="1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0" fillId="0" borderId="8" xfId="0" applyBorder="1"/>
    <xf numFmtId="2" fontId="11" fillId="0" borderId="8" xfId="0" applyNumberFormat="1" applyFont="1" applyBorder="1" applyAlignment="1">
      <alignment horizontal="center" wrapText="1"/>
    </xf>
    <xf numFmtId="2" fontId="11" fillId="3" borderId="8" xfId="0" applyNumberFormat="1" applyFont="1" applyFill="1" applyBorder="1" applyAlignment="1">
      <alignment horizontal="center" wrapText="1"/>
    </xf>
    <xf numFmtId="0" fontId="3" fillId="0" borderId="8" xfId="0" applyFont="1" applyBorder="1"/>
    <xf numFmtId="0" fontId="6" fillId="0" borderId="0" xfId="0" applyFont="1" applyAlignment="1"/>
    <xf numFmtId="0" fontId="15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4" zoomScale="95" zoomScaleNormal="95" workbookViewId="0">
      <selection activeCell="P34" sqref="P1:AG1048576"/>
    </sheetView>
  </sheetViews>
  <sheetFormatPr defaultColWidth="9.109375" defaultRowHeight="14.4"/>
  <cols>
    <col min="1" max="1" width="4.33203125" style="4" customWidth="1"/>
    <col min="2" max="2" width="57.6640625" style="4" customWidth="1"/>
    <col min="3" max="3" width="8.44140625" style="4" customWidth="1"/>
    <col min="4" max="4" width="7.109375" style="4" customWidth="1"/>
    <col min="5" max="5" width="6.21875" style="4" customWidth="1"/>
    <col min="6" max="6" width="10.44140625" style="4" customWidth="1"/>
    <col min="7" max="7" width="16.44140625" style="4" customWidth="1"/>
    <col min="8" max="8" width="7.33203125" style="4" hidden="1" customWidth="1"/>
    <col min="9" max="9" width="7.44140625" style="4" hidden="1" customWidth="1"/>
    <col min="10" max="10" width="8.33203125" style="4" hidden="1" customWidth="1"/>
    <col min="11" max="11" width="8.6640625" style="4" customWidth="1"/>
    <col min="12" max="12" width="9.77734375" style="4" customWidth="1"/>
    <col min="13" max="13" width="18.44140625" style="4" customWidth="1"/>
    <col min="14" max="14" width="8.33203125" style="4" customWidth="1"/>
    <col min="15" max="15" width="11.5546875" style="4" bestFit="1" customWidth="1"/>
    <col min="16" max="16384" width="9.109375" style="4"/>
  </cols>
  <sheetData>
    <row r="1" spans="1:14" ht="8.4" customHeight="1"/>
    <row r="2" spans="1:14" ht="18.600000000000001" customHeight="1">
      <c r="A2" s="95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6.2" customHeight="1">
      <c r="A3" s="96" t="s">
        <v>67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32.4">
      <c r="A4" s="97" t="s">
        <v>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1">
      <c r="A5" s="96" t="s">
        <v>68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21">
      <c r="A6" s="98" t="s">
        <v>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29.4" customHeight="1">
      <c r="A7" s="94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ht="10.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1">
      <c r="A9" s="78" t="s">
        <v>48</v>
      </c>
      <c r="B9" s="78"/>
      <c r="C9" s="3"/>
      <c r="D9" s="3"/>
      <c r="E9" s="3"/>
      <c r="F9" s="3"/>
      <c r="G9" s="3"/>
      <c r="H9" s="3"/>
      <c r="K9" s="3" t="s">
        <v>28</v>
      </c>
      <c r="L9" s="3"/>
      <c r="M9" s="57"/>
    </row>
    <row r="10" spans="1:14" ht="19.8">
      <c r="A10" s="2" t="s">
        <v>34</v>
      </c>
      <c r="B10" s="2"/>
      <c r="C10" s="2"/>
      <c r="D10" s="2"/>
      <c r="E10" s="3"/>
      <c r="F10" s="3"/>
      <c r="G10" s="3"/>
      <c r="H10" s="3"/>
      <c r="K10" s="69" t="s">
        <v>65</v>
      </c>
      <c r="L10" s="69"/>
      <c r="M10" s="68"/>
    </row>
    <row r="11" spans="1:14" ht="19.8">
      <c r="A11" s="2" t="s">
        <v>7</v>
      </c>
      <c r="B11" s="2"/>
      <c r="C11" s="2"/>
      <c r="D11" s="3"/>
      <c r="E11" s="2"/>
      <c r="F11" s="2"/>
      <c r="G11" s="3"/>
      <c r="H11" s="3"/>
      <c r="K11" s="69" t="s">
        <v>8</v>
      </c>
      <c r="L11" s="69"/>
      <c r="M11" s="69"/>
    </row>
    <row r="12" spans="1:14" ht="19.8">
      <c r="A12" s="2" t="s">
        <v>9</v>
      </c>
      <c r="B12" s="2"/>
      <c r="C12" s="2"/>
      <c r="D12" s="3"/>
      <c r="E12" s="3"/>
      <c r="F12" s="3"/>
      <c r="G12" s="3"/>
      <c r="H12" s="3"/>
      <c r="K12" s="3" t="s">
        <v>46</v>
      </c>
      <c r="L12" s="3"/>
      <c r="M12" s="3"/>
    </row>
    <row r="13" spans="1:14" ht="19.8">
      <c r="A13" s="2" t="s">
        <v>10</v>
      </c>
      <c r="B13" s="2"/>
      <c r="C13" s="2"/>
      <c r="D13" s="2"/>
      <c r="E13" s="2"/>
      <c r="F13" s="2"/>
      <c r="G13" s="2"/>
      <c r="H13" s="2"/>
      <c r="K13" s="3" t="s">
        <v>47</v>
      </c>
      <c r="L13" s="3"/>
      <c r="M13" s="3"/>
    </row>
    <row r="14" spans="1:14" ht="19.8">
      <c r="A14" s="2" t="s">
        <v>70</v>
      </c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3"/>
    </row>
    <row r="15" spans="1:14" ht="19.8">
      <c r="A15" s="3" t="s">
        <v>11</v>
      </c>
      <c r="B15" s="3"/>
      <c r="C15" s="3"/>
      <c r="D15" s="3"/>
      <c r="E15" s="3"/>
      <c r="F15" s="2"/>
      <c r="G15" s="2"/>
      <c r="H15" s="2"/>
      <c r="I15" s="2"/>
      <c r="J15" s="3"/>
      <c r="K15" s="3"/>
      <c r="L15" s="3"/>
      <c r="M15" s="3" t="s">
        <v>33</v>
      </c>
      <c r="N15" s="3"/>
    </row>
    <row r="16" spans="1:14" ht="14.4" customHeight="1">
      <c r="A16" s="92" t="s">
        <v>24</v>
      </c>
      <c r="B16" s="92" t="s">
        <v>12</v>
      </c>
      <c r="C16" s="92" t="s">
        <v>17</v>
      </c>
      <c r="D16" s="92" t="s">
        <v>18</v>
      </c>
      <c r="E16" s="82" t="s">
        <v>19</v>
      </c>
      <c r="F16" s="83"/>
      <c r="G16" s="84"/>
      <c r="H16" s="82" t="s">
        <v>40</v>
      </c>
      <c r="I16" s="83"/>
      <c r="J16" s="84"/>
      <c r="K16" s="82" t="s">
        <v>71</v>
      </c>
      <c r="L16" s="83"/>
      <c r="M16" s="84"/>
      <c r="N16" s="34" t="s">
        <v>20</v>
      </c>
    </row>
    <row r="17" spans="1:14" ht="18.600000000000001">
      <c r="A17" s="93"/>
      <c r="B17" s="93"/>
      <c r="C17" s="93"/>
      <c r="D17" s="93"/>
      <c r="E17" s="34" t="s">
        <v>21</v>
      </c>
      <c r="F17" s="34" t="s">
        <v>22</v>
      </c>
      <c r="G17" s="34" t="s">
        <v>23</v>
      </c>
      <c r="H17" s="34" t="s">
        <v>21</v>
      </c>
      <c r="I17" s="34" t="s">
        <v>22</v>
      </c>
      <c r="J17" s="34" t="s">
        <v>23</v>
      </c>
      <c r="K17" s="34" t="s">
        <v>21</v>
      </c>
      <c r="L17" s="34" t="s">
        <v>22</v>
      </c>
      <c r="M17" s="34" t="s">
        <v>23</v>
      </c>
      <c r="N17" s="34"/>
    </row>
    <row r="18" spans="1:14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">
        <v>8</v>
      </c>
      <c r="I18" s="1">
        <v>9</v>
      </c>
      <c r="J18" s="1">
        <v>10</v>
      </c>
      <c r="K18" s="1">
        <v>11</v>
      </c>
      <c r="L18" s="1">
        <v>12</v>
      </c>
      <c r="M18" s="1">
        <v>13</v>
      </c>
      <c r="N18" s="1">
        <v>17</v>
      </c>
    </row>
    <row r="19" spans="1:14" ht="21">
      <c r="A19" s="8"/>
      <c r="B19" s="35" t="s">
        <v>13</v>
      </c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5"/>
      <c r="N19" s="23"/>
    </row>
    <row r="20" spans="1:14" ht="21">
      <c r="A20" s="7">
        <v>1</v>
      </c>
      <c r="B20" s="6" t="s">
        <v>30</v>
      </c>
      <c r="C20" s="11">
        <v>31161</v>
      </c>
      <c r="D20" s="21" t="s">
        <v>29</v>
      </c>
      <c r="E20" s="11">
        <v>1</v>
      </c>
      <c r="F20" s="12">
        <f t="shared" ref="F20:F22" si="0">G20/133.5</f>
        <v>2.9962546816479401E-2</v>
      </c>
      <c r="G20" s="13">
        <v>4</v>
      </c>
      <c r="H20" s="11">
        <v>0</v>
      </c>
      <c r="I20" s="12">
        <f t="shared" ref="I20:I22" si="1">J20/133.5</f>
        <v>0</v>
      </c>
      <c r="J20" s="31">
        <v>0</v>
      </c>
      <c r="K20" s="38">
        <v>1</v>
      </c>
      <c r="L20" s="39">
        <f>M20/133.5</f>
        <v>2.9962546816479401E-2</v>
      </c>
      <c r="M20" s="39">
        <v>4</v>
      </c>
      <c r="N20" s="23"/>
    </row>
    <row r="21" spans="1:14" ht="21">
      <c r="A21" s="7">
        <v>2</v>
      </c>
      <c r="B21" s="6" t="s">
        <v>59</v>
      </c>
      <c r="C21" s="11">
        <v>31122</v>
      </c>
      <c r="D21" s="21" t="s">
        <v>29</v>
      </c>
      <c r="E21" s="11">
        <v>1</v>
      </c>
      <c r="F21" s="12">
        <f t="shared" ref="F21" si="2">G21/133.5</f>
        <v>7.4906367041198503E-3</v>
      </c>
      <c r="G21" s="13">
        <v>1</v>
      </c>
      <c r="H21" s="11">
        <v>0</v>
      </c>
      <c r="I21" s="12">
        <f t="shared" ref="I21" si="3">J21/133.5</f>
        <v>0</v>
      </c>
      <c r="J21" s="31">
        <v>0</v>
      </c>
      <c r="K21" s="38">
        <v>1</v>
      </c>
      <c r="L21" s="39">
        <f t="shared" ref="L21" si="4">M21/133.5</f>
        <v>7.4906367041198503E-3</v>
      </c>
      <c r="M21" s="39">
        <v>1</v>
      </c>
      <c r="N21" s="23"/>
    </row>
    <row r="22" spans="1:14" ht="21">
      <c r="A22" s="7">
        <v>2</v>
      </c>
      <c r="B22" s="6" t="s">
        <v>60</v>
      </c>
      <c r="C22" s="11">
        <v>31122</v>
      </c>
      <c r="D22" s="21" t="s">
        <v>29</v>
      </c>
      <c r="E22" s="11">
        <v>1</v>
      </c>
      <c r="F22" s="12">
        <f t="shared" si="0"/>
        <v>4.49438202247191E-2</v>
      </c>
      <c r="G22" s="13">
        <v>6</v>
      </c>
      <c r="H22" s="11">
        <v>0</v>
      </c>
      <c r="I22" s="12">
        <f t="shared" si="1"/>
        <v>0</v>
      </c>
      <c r="J22" s="31">
        <v>0</v>
      </c>
      <c r="K22" s="38">
        <v>1</v>
      </c>
      <c r="L22" s="39">
        <f t="shared" ref="L22" si="5">M22/133.5</f>
        <v>4.49438202247191E-2</v>
      </c>
      <c r="M22" s="39">
        <v>6</v>
      </c>
      <c r="N22" s="23"/>
    </row>
    <row r="23" spans="1:14" ht="19.8">
      <c r="A23" s="8"/>
      <c r="B23" s="9" t="s">
        <v>14</v>
      </c>
      <c r="C23" s="14"/>
      <c r="D23" s="22"/>
      <c r="E23" s="15">
        <f>SUM(E20:E22)</f>
        <v>3</v>
      </c>
      <c r="F23" s="32">
        <f>F20+F22</f>
        <v>7.4906367041198504E-2</v>
      </c>
      <c r="G23" s="32">
        <f t="shared" ref="G23:M23" si="6">SUM(G20:G22)</f>
        <v>11</v>
      </c>
      <c r="H23" s="15">
        <f t="shared" si="6"/>
        <v>0</v>
      </c>
      <c r="I23" s="32">
        <f t="shared" si="6"/>
        <v>0</v>
      </c>
      <c r="J23" s="32">
        <f t="shared" si="6"/>
        <v>0</v>
      </c>
      <c r="K23" s="40">
        <f t="shared" si="6"/>
        <v>3</v>
      </c>
      <c r="L23" s="41">
        <f t="shared" si="6"/>
        <v>8.2397003745318359E-2</v>
      </c>
      <c r="M23" s="41">
        <f t="shared" si="6"/>
        <v>11</v>
      </c>
      <c r="N23" s="26"/>
    </row>
    <row r="24" spans="1:14" ht="19.8">
      <c r="A24" s="8"/>
      <c r="B24" s="35" t="s">
        <v>15</v>
      </c>
      <c r="C24" s="18"/>
      <c r="D24" s="21"/>
      <c r="E24" s="18"/>
      <c r="F24" s="12"/>
      <c r="G24" s="12"/>
      <c r="H24" s="18"/>
      <c r="I24" s="13"/>
      <c r="J24" s="31"/>
      <c r="K24" s="42"/>
      <c r="L24" s="39"/>
      <c r="M24" s="39"/>
      <c r="N24" s="26"/>
    </row>
    <row r="25" spans="1:14" ht="19.8">
      <c r="A25" s="7">
        <v>1</v>
      </c>
      <c r="B25" s="58" t="s">
        <v>49</v>
      </c>
      <c r="C25" s="11">
        <v>22522</v>
      </c>
      <c r="D25" s="21" t="s">
        <v>29</v>
      </c>
      <c r="E25" s="11">
        <v>1</v>
      </c>
      <c r="F25" s="12">
        <f t="shared" ref="F25:F37" si="7">G25/133.5</f>
        <v>7.4906367041198503E-3</v>
      </c>
      <c r="G25" s="12">
        <v>1</v>
      </c>
      <c r="H25" s="11">
        <v>0</v>
      </c>
      <c r="I25" s="12">
        <f t="shared" ref="I25:I37" si="8">J25/133.5</f>
        <v>0</v>
      </c>
      <c r="J25" s="31">
        <v>0</v>
      </c>
      <c r="K25" s="38">
        <v>1</v>
      </c>
      <c r="L25" s="39">
        <f>M25/133.5</f>
        <v>7.4861423220973777E-3</v>
      </c>
      <c r="M25" s="39">
        <v>0.99939999999999996</v>
      </c>
      <c r="N25" s="26"/>
    </row>
    <row r="26" spans="1:14" ht="39.6">
      <c r="A26" s="64">
        <v>2</v>
      </c>
      <c r="B26" s="65" t="s">
        <v>50</v>
      </c>
      <c r="C26" s="38">
        <v>22522</v>
      </c>
      <c r="D26" s="66" t="s">
        <v>29</v>
      </c>
      <c r="E26" s="38">
        <v>1</v>
      </c>
      <c r="F26" s="39">
        <f t="shared" si="7"/>
        <v>2.9962546816479401E-2</v>
      </c>
      <c r="G26" s="12">
        <v>4</v>
      </c>
      <c r="H26" s="59">
        <v>0</v>
      </c>
      <c r="I26" s="60">
        <f t="shared" si="8"/>
        <v>0</v>
      </c>
      <c r="J26" s="61">
        <v>0</v>
      </c>
      <c r="K26" s="38">
        <v>1</v>
      </c>
      <c r="L26" s="39">
        <f t="shared" ref="L26:L37" si="9">M26/133.5</f>
        <v>2.9962546816479401E-2</v>
      </c>
      <c r="M26" s="39">
        <v>4</v>
      </c>
      <c r="N26" s="26"/>
    </row>
    <row r="27" spans="1:14" ht="39.6">
      <c r="A27" s="64">
        <v>3</v>
      </c>
      <c r="B27" s="65" t="s">
        <v>51</v>
      </c>
      <c r="C27" s="38">
        <v>22522</v>
      </c>
      <c r="D27" s="66" t="s">
        <v>29</v>
      </c>
      <c r="E27" s="38">
        <v>1</v>
      </c>
      <c r="F27" s="39">
        <f t="shared" si="7"/>
        <v>1.4981273408239701E-2</v>
      </c>
      <c r="G27" s="12">
        <v>2</v>
      </c>
      <c r="H27" s="59">
        <v>0</v>
      </c>
      <c r="I27" s="60">
        <f t="shared" si="8"/>
        <v>0</v>
      </c>
      <c r="J27" s="61">
        <v>0</v>
      </c>
      <c r="K27" s="38">
        <v>1</v>
      </c>
      <c r="L27" s="39">
        <f t="shared" si="9"/>
        <v>1.4981273408239701E-2</v>
      </c>
      <c r="M27" s="39">
        <v>2</v>
      </c>
      <c r="N27" s="26"/>
    </row>
    <row r="28" spans="1:14" ht="39.6">
      <c r="A28" s="64">
        <v>4</v>
      </c>
      <c r="B28" s="65" t="s">
        <v>52</v>
      </c>
      <c r="C28" s="38">
        <v>22522</v>
      </c>
      <c r="D28" s="66" t="s">
        <v>29</v>
      </c>
      <c r="E28" s="38">
        <v>1</v>
      </c>
      <c r="F28" s="39">
        <f t="shared" si="7"/>
        <v>0.11146067415730337</v>
      </c>
      <c r="G28" s="12">
        <v>14.88</v>
      </c>
      <c r="H28" s="59">
        <v>1</v>
      </c>
      <c r="I28" s="60">
        <f t="shared" si="8"/>
        <v>5.9925093632958802E-2</v>
      </c>
      <c r="J28" s="61">
        <v>8</v>
      </c>
      <c r="K28" s="38">
        <v>1</v>
      </c>
      <c r="L28" s="39">
        <f t="shared" si="9"/>
        <v>0.11140074906367041</v>
      </c>
      <c r="M28" s="39">
        <v>14.872</v>
      </c>
      <c r="N28" s="26"/>
    </row>
    <row r="29" spans="1:14" ht="36" customHeight="1">
      <c r="A29" s="64">
        <v>5</v>
      </c>
      <c r="B29" s="65" t="s">
        <v>53</v>
      </c>
      <c r="C29" s="38">
        <v>22522</v>
      </c>
      <c r="D29" s="66" t="s">
        <v>29</v>
      </c>
      <c r="E29" s="38">
        <v>1</v>
      </c>
      <c r="F29" s="39">
        <f t="shared" si="7"/>
        <v>6.7640449438202244E-2</v>
      </c>
      <c r="G29" s="12">
        <v>9.0299999999999994</v>
      </c>
      <c r="H29" s="59">
        <v>1</v>
      </c>
      <c r="I29" s="60">
        <f t="shared" si="8"/>
        <v>3.7453183520599252E-2</v>
      </c>
      <c r="J29" s="61">
        <v>5</v>
      </c>
      <c r="K29" s="38">
        <v>1</v>
      </c>
      <c r="L29" s="39">
        <f t="shared" si="9"/>
        <v>6.7614606741573033E-2</v>
      </c>
      <c r="M29" s="39">
        <v>9.0265500000000003</v>
      </c>
      <c r="N29" s="26"/>
    </row>
    <row r="30" spans="1:14" ht="28.8" customHeight="1">
      <c r="A30" s="64">
        <v>6</v>
      </c>
      <c r="B30" s="67" t="s">
        <v>31</v>
      </c>
      <c r="C30" s="38">
        <v>22522</v>
      </c>
      <c r="D30" s="66" t="s">
        <v>29</v>
      </c>
      <c r="E30" s="38">
        <v>1</v>
      </c>
      <c r="F30" s="39">
        <f t="shared" si="7"/>
        <v>3.4307116104868918E-2</v>
      </c>
      <c r="G30" s="12">
        <v>4.58</v>
      </c>
      <c r="H30" s="59">
        <v>1</v>
      </c>
      <c r="I30" s="60">
        <f t="shared" si="8"/>
        <v>0</v>
      </c>
      <c r="J30" s="61">
        <v>0</v>
      </c>
      <c r="K30" s="38">
        <v>1</v>
      </c>
      <c r="L30" s="39">
        <f t="shared" si="9"/>
        <v>3.2941198501872659E-2</v>
      </c>
      <c r="M30" s="39">
        <v>4.3976499999999996</v>
      </c>
      <c r="N30" s="26"/>
    </row>
    <row r="31" spans="1:14" ht="19.8">
      <c r="A31" s="64">
        <v>7</v>
      </c>
      <c r="B31" s="67" t="s">
        <v>32</v>
      </c>
      <c r="C31" s="38">
        <v>22522</v>
      </c>
      <c r="D31" s="66" t="s">
        <v>29</v>
      </c>
      <c r="E31" s="38">
        <v>1</v>
      </c>
      <c r="F31" s="39">
        <f t="shared" si="7"/>
        <v>3.6853932584269659E-2</v>
      </c>
      <c r="G31" s="12">
        <v>4.92</v>
      </c>
      <c r="H31" s="59">
        <v>0</v>
      </c>
      <c r="I31" s="60">
        <f t="shared" si="8"/>
        <v>0</v>
      </c>
      <c r="J31" s="61">
        <v>0</v>
      </c>
      <c r="K31" s="38">
        <v>1</v>
      </c>
      <c r="L31" s="39">
        <f t="shared" si="9"/>
        <v>3.6822097378277151E-2</v>
      </c>
      <c r="M31" s="39">
        <v>4.9157500000000001</v>
      </c>
      <c r="N31" s="26"/>
    </row>
    <row r="32" spans="1:14" ht="19.8">
      <c r="A32" s="64">
        <v>8</v>
      </c>
      <c r="B32" s="67" t="s">
        <v>16</v>
      </c>
      <c r="C32" s="38">
        <v>22522</v>
      </c>
      <c r="D32" s="66" t="s">
        <v>29</v>
      </c>
      <c r="E32" s="38">
        <v>1</v>
      </c>
      <c r="F32" s="39">
        <f t="shared" si="7"/>
        <v>2.5093632958801498E-2</v>
      </c>
      <c r="G32" s="12">
        <v>3.35</v>
      </c>
      <c r="H32" s="59">
        <v>1</v>
      </c>
      <c r="I32" s="60">
        <f t="shared" si="8"/>
        <v>2.9962546816479401E-2</v>
      </c>
      <c r="J32" s="61">
        <v>4</v>
      </c>
      <c r="K32" s="38">
        <v>1</v>
      </c>
      <c r="L32" s="39">
        <f t="shared" si="9"/>
        <v>2.5066666666666668E-2</v>
      </c>
      <c r="M32" s="39">
        <v>3.3464</v>
      </c>
      <c r="N32" s="26"/>
    </row>
    <row r="33" spans="1:14" ht="43.2" customHeight="1">
      <c r="A33" s="64">
        <v>9</v>
      </c>
      <c r="B33" s="65" t="s">
        <v>54</v>
      </c>
      <c r="C33" s="38">
        <v>22522</v>
      </c>
      <c r="D33" s="66" t="s">
        <v>29</v>
      </c>
      <c r="E33" s="38">
        <v>1</v>
      </c>
      <c r="F33" s="39">
        <f t="shared" si="7"/>
        <v>2.9962546816479401E-2</v>
      </c>
      <c r="G33" s="12">
        <v>4</v>
      </c>
      <c r="H33" s="59">
        <v>1</v>
      </c>
      <c r="I33" s="60">
        <f t="shared" si="8"/>
        <v>4.49438202247191E-2</v>
      </c>
      <c r="J33" s="61">
        <v>6</v>
      </c>
      <c r="K33" s="38">
        <v>1</v>
      </c>
      <c r="L33" s="39">
        <f t="shared" si="9"/>
        <v>2.4164794007490636E-2</v>
      </c>
      <c r="M33" s="39">
        <v>3.226</v>
      </c>
      <c r="N33" s="26"/>
    </row>
    <row r="34" spans="1:14" ht="25.2" customHeight="1">
      <c r="A34" s="64">
        <v>10</v>
      </c>
      <c r="B34" s="65" t="s">
        <v>55</v>
      </c>
      <c r="C34" s="38">
        <v>22522</v>
      </c>
      <c r="D34" s="66" t="s">
        <v>29</v>
      </c>
      <c r="E34" s="38">
        <v>1</v>
      </c>
      <c r="F34" s="39">
        <f t="shared" si="7"/>
        <v>1.655430711610487E-2</v>
      </c>
      <c r="G34" s="12">
        <v>2.21</v>
      </c>
      <c r="H34" s="59">
        <v>0</v>
      </c>
      <c r="I34" s="60">
        <f t="shared" si="8"/>
        <v>0</v>
      </c>
      <c r="J34" s="61">
        <v>0</v>
      </c>
      <c r="K34" s="38">
        <v>1</v>
      </c>
      <c r="L34" s="39">
        <f t="shared" si="9"/>
        <v>1.6509363295880153E-2</v>
      </c>
      <c r="M34" s="39">
        <v>2.2040000000000002</v>
      </c>
      <c r="N34" s="26"/>
    </row>
    <row r="35" spans="1:14" ht="19.8">
      <c r="A35" s="62">
        <v>11</v>
      </c>
      <c r="B35" s="58" t="s">
        <v>56</v>
      </c>
      <c r="C35" s="11">
        <v>22522</v>
      </c>
      <c r="D35" s="21" t="s">
        <v>29</v>
      </c>
      <c r="E35" s="11">
        <v>1</v>
      </c>
      <c r="F35" s="12">
        <f t="shared" si="7"/>
        <v>2.247191011235955E-2</v>
      </c>
      <c r="G35" s="12">
        <v>3</v>
      </c>
      <c r="H35" s="59">
        <v>0</v>
      </c>
      <c r="I35" s="60">
        <f t="shared" si="8"/>
        <v>0</v>
      </c>
      <c r="J35" s="61">
        <v>0</v>
      </c>
      <c r="K35" s="38">
        <v>1</v>
      </c>
      <c r="L35" s="39">
        <f t="shared" si="9"/>
        <v>2.247191011235955E-2</v>
      </c>
      <c r="M35" s="39">
        <v>3</v>
      </c>
      <c r="N35" s="26"/>
    </row>
    <row r="36" spans="1:14" ht="19.8">
      <c r="A36" s="62">
        <v>12</v>
      </c>
      <c r="B36" s="63" t="s">
        <v>57</v>
      </c>
      <c r="C36" s="11">
        <v>22522</v>
      </c>
      <c r="D36" s="21" t="s">
        <v>29</v>
      </c>
      <c r="E36" s="11">
        <v>1</v>
      </c>
      <c r="F36" s="12">
        <f t="shared" si="7"/>
        <v>2.1123595505617977E-2</v>
      </c>
      <c r="G36" s="12">
        <v>2.82</v>
      </c>
      <c r="H36" s="59">
        <v>1</v>
      </c>
      <c r="I36" s="60">
        <f t="shared" si="8"/>
        <v>2.247191011235955E-2</v>
      </c>
      <c r="J36" s="61">
        <v>3</v>
      </c>
      <c r="K36" s="38">
        <v>1</v>
      </c>
      <c r="L36" s="39">
        <f t="shared" si="9"/>
        <v>2.1108614232209739E-2</v>
      </c>
      <c r="M36" s="39">
        <v>2.8180000000000001</v>
      </c>
      <c r="N36" s="26"/>
    </row>
    <row r="37" spans="1:14" ht="28.2" customHeight="1">
      <c r="A37" s="62">
        <v>13</v>
      </c>
      <c r="B37" s="63" t="s">
        <v>58</v>
      </c>
      <c r="C37" s="11">
        <v>22522</v>
      </c>
      <c r="D37" s="21" t="s">
        <v>29</v>
      </c>
      <c r="E37" s="11">
        <v>1</v>
      </c>
      <c r="F37" s="12">
        <f t="shared" si="7"/>
        <v>3.2434456928838951E-2</v>
      </c>
      <c r="G37" s="12">
        <v>4.33</v>
      </c>
      <c r="H37" s="59">
        <v>1</v>
      </c>
      <c r="I37" s="60">
        <f t="shared" si="8"/>
        <v>4.49438202247191E-2</v>
      </c>
      <c r="J37" s="61">
        <v>6</v>
      </c>
      <c r="K37" s="38">
        <v>1</v>
      </c>
      <c r="L37" s="39">
        <f t="shared" si="9"/>
        <v>3.2408239700374535E-2</v>
      </c>
      <c r="M37" s="39">
        <v>4.3265000000000002</v>
      </c>
      <c r="N37" s="26"/>
    </row>
    <row r="38" spans="1:14" ht="19.2" customHeight="1">
      <c r="A38" s="7"/>
      <c r="B38" s="6"/>
      <c r="C38" s="11"/>
      <c r="D38" s="21"/>
      <c r="E38" s="11"/>
      <c r="F38" s="12"/>
      <c r="G38" s="12"/>
      <c r="H38" s="11"/>
      <c r="I38" s="12"/>
      <c r="J38" s="31"/>
      <c r="K38" s="38"/>
      <c r="L38" s="39"/>
      <c r="M38" s="39"/>
      <c r="N38" s="26"/>
    </row>
    <row r="39" spans="1:14" ht="19.8">
      <c r="A39" s="8"/>
      <c r="B39" s="9" t="s">
        <v>25</v>
      </c>
      <c r="C39" s="14"/>
      <c r="D39" s="22"/>
      <c r="E39" s="15">
        <f>SUM(E25:E38)</f>
        <v>13</v>
      </c>
      <c r="F39" s="12">
        <f>SUM(F25:F38)</f>
        <v>0.45033707865168549</v>
      </c>
      <c r="G39" s="32">
        <f t="shared" ref="G39:L39" si="10">SUM(G25:G38)</f>
        <v>60.120000000000005</v>
      </c>
      <c r="H39" s="15">
        <f t="shared" si="10"/>
        <v>7</v>
      </c>
      <c r="I39" s="32">
        <f t="shared" si="10"/>
        <v>0.23970037453183521</v>
      </c>
      <c r="J39" s="32">
        <f t="shared" si="10"/>
        <v>32</v>
      </c>
      <c r="K39" s="40">
        <f t="shared" si="10"/>
        <v>13</v>
      </c>
      <c r="L39" s="40">
        <f t="shared" si="10"/>
        <v>0.44293820224719105</v>
      </c>
      <c r="M39" s="41">
        <f>SUM(M25:M38)</f>
        <v>59.132250000000006</v>
      </c>
      <c r="N39" s="27"/>
    </row>
    <row r="40" spans="1:14" ht="19.8">
      <c r="A40" s="8"/>
      <c r="B40" s="9" t="s">
        <v>35</v>
      </c>
      <c r="C40" s="14"/>
      <c r="D40" s="22"/>
      <c r="E40" s="15">
        <f t="shared" ref="E40:M40" si="11">E39+E23</f>
        <v>16</v>
      </c>
      <c r="F40" s="15">
        <f t="shared" si="11"/>
        <v>0.52524344569288395</v>
      </c>
      <c r="G40" s="32">
        <f t="shared" si="11"/>
        <v>71.12</v>
      </c>
      <c r="H40" s="15">
        <f t="shared" si="11"/>
        <v>7</v>
      </c>
      <c r="I40" s="32">
        <f t="shared" si="11"/>
        <v>0.23970037453183521</v>
      </c>
      <c r="J40" s="32">
        <f t="shared" si="11"/>
        <v>32</v>
      </c>
      <c r="K40" s="40">
        <f t="shared" si="11"/>
        <v>16</v>
      </c>
      <c r="L40" s="40">
        <f t="shared" si="11"/>
        <v>0.52533520599250938</v>
      </c>
      <c r="M40" s="41">
        <f t="shared" si="11"/>
        <v>70.132249999999999</v>
      </c>
      <c r="N40" s="27"/>
    </row>
    <row r="41" spans="1:14" ht="19.8">
      <c r="A41" s="8"/>
      <c r="B41" s="9"/>
      <c r="C41" s="14"/>
      <c r="D41" s="22"/>
      <c r="E41" s="15"/>
      <c r="F41" s="16"/>
      <c r="G41" s="19"/>
      <c r="H41" s="20"/>
      <c r="I41" s="17"/>
      <c r="J41" s="19"/>
      <c r="K41" s="43"/>
      <c r="L41" s="44"/>
      <c r="M41" s="45"/>
      <c r="N41" s="27"/>
    </row>
    <row r="42" spans="1:14" ht="36" customHeight="1">
      <c r="A42" s="8"/>
      <c r="B42" s="36" t="s">
        <v>38</v>
      </c>
      <c r="C42" s="14"/>
      <c r="D42" s="22"/>
      <c r="E42" s="15">
        <v>1</v>
      </c>
      <c r="F42" s="16"/>
      <c r="G42" s="19">
        <v>94.8</v>
      </c>
      <c r="H42" s="20">
        <v>1</v>
      </c>
      <c r="I42" s="17"/>
      <c r="J42" s="19">
        <f>J43-J40</f>
        <v>25.67</v>
      </c>
      <c r="K42" s="43">
        <v>1</v>
      </c>
      <c r="L42" s="44"/>
      <c r="M42" s="45">
        <v>91.9</v>
      </c>
      <c r="N42" s="27"/>
    </row>
    <row r="43" spans="1:14" ht="21">
      <c r="A43" s="28"/>
      <c r="B43" s="9" t="s">
        <v>26</v>
      </c>
      <c r="C43" s="14"/>
      <c r="D43" s="22"/>
      <c r="E43" s="37"/>
      <c r="F43" s="37"/>
      <c r="G43" s="16">
        <f>G40+G42</f>
        <v>165.92000000000002</v>
      </c>
      <c r="H43" s="16">
        <f t="shared" ref="H43:M43" si="12">H40+H42</f>
        <v>8</v>
      </c>
      <c r="I43" s="16"/>
      <c r="J43" s="16">
        <v>57.67</v>
      </c>
      <c r="K43" s="44">
        <f t="shared" si="12"/>
        <v>17</v>
      </c>
      <c r="L43" s="44"/>
      <c r="M43" s="44">
        <f t="shared" si="12"/>
        <v>162.03225</v>
      </c>
      <c r="N43" s="29"/>
    </row>
    <row r="44" spans="1:14" ht="21">
      <c r="A44" s="70"/>
      <c r="B44" s="71"/>
      <c r="C44" s="72"/>
      <c r="D44" s="73"/>
      <c r="E44" s="74"/>
      <c r="F44" s="74"/>
      <c r="G44" s="75"/>
      <c r="H44" s="75"/>
      <c r="I44" s="75"/>
      <c r="J44" s="75"/>
      <c r="K44" s="76"/>
      <c r="L44" s="76"/>
      <c r="M44" s="76"/>
      <c r="N44" s="77"/>
    </row>
    <row r="45" spans="1:14" ht="24">
      <c r="A45" s="30"/>
      <c r="B45" s="85" t="s">
        <v>39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ht="21">
      <c r="A46" s="46"/>
      <c r="B46" s="47" t="s">
        <v>64</v>
      </c>
      <c r="C46" s="48" t="s">
        <v>61</v>
      </c>
      <c r="D46" s="49"/>
      <c r="E46" s="49"/>
      <c r="F46" s="49"/>
      <c r="G46" s="49"/>
      <c r="H46" s="50"/>
      <c r="I46" s="51"/>
      <c r="J46" s="52" t="s">
        <v>41</v>
      </c>
      <c r="K46" s="86" t="s">
        <v>62</v>
      </c>
      <c r="L46" s="87"/>
      <c r="M46" s="88"/>
      <c r="N46" s="89" t="s">
        <v>37</v>
      </c>
    </row>
    <row r="47" spans="1:14" ht="21">
      <c r="A47" s="46"/>
      <c r="B47" s="47" t="s">
        <v>43</v>
      </c>
      <c r="C47" s="48" t="s">
        <v>44</v>
      </c>
      <c r="D47" s="49"/>
      <c r="E47" s="49"/>
      <c r="F47" s="49"/>
      <c r="G47" s="49"/>
      <c r="H47" s="50"/>
      <c r="I47" s="51"/>
      <c r="J47" s="52" t="s">
        <v>42</v>
      </c>
      <c r="K47" s="86" t="s">
        <v>45</v>
      </c>
      <c r="L47" s="87"/>
      <c r="M47" s="88"/>
      <c r="N47" s="90"/>
    </row>
    <row r="48" spans="1:14" ht="21">
      <c r="A48" s="46"/>
      <c r="B48" s="53"/>
      <c r="C48" s="53"/>
      <c r="D48" s="51"/>
      <c r="E48" s="51"/>
      <c r="F48" s="51"/>
      <c r="G48" s="51"/>
      <c r="H48" s="51"/>
      <c r="I48" s="51"/>
      <c r="J48" s="53"/>
      <c r="K48" s="53"/>
      <c r="L48" s="53"/>
      <c r="M48" s="53"/>
      <c r="N48" s="46"/>
    </row>
    <row r="49" spans="1:14" ht="21">
      <c r="A49" s="91" t="s">
        <v>36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 ht="24" customHeight="1">
      <c r="A50" s="46"/>
      <c r="B50" s="79"/>
      <c r="C50" s="52" t="s">
        <v>63</v>
      </c>
      <c r="D50" s="52"/>
      <c r="E50" s="52"/>
      <c r="F50" s="52"/>
      <c r="G50" s="50"/>
      <c r="H50" s="54"/>
      <c r="I50" s="51"/>
      <c r="J50" s="53"/>
      <c r="K50" s="53"/>
      <c r="L50" s="53"/>
      <c r="M50" s="53"/>
      <c r="N50" s="46"/>
    </row>
    <row r="51" spans="1:14" ht="21">
      <c r="A51" s="46"/>
      <c r="B51" s="79"/>
      <c r="C51" s="52" t="s">
        <v>45</v>
      </c>
      <c r="D51" s="52"/>
      <c r="E51" s="52"/>
      <c r="F51" s="52"/>
      <c r="G51" s="50"/>
      <c r="H51" s="54"/>
      <c r="I51" s="51"/>
      <c r="J51" s="53"/>
      <c r="K51" s="53"/>
      <c r="L51" s="53"/>
      <c r="M51" s="53"/>
      <c r="N51" s="46"/>
    </row>
    <row r="52" spans="1:14" ht="21">
      <c r="A52" s="30"/>
      <c r="B52" s="10"/>
      <c r="C52" s="10"/>
      <c r="J52" s="10"/>
      <c r="K52" s="10"/>
      <c r="L52" s="10"/>
      <c r="M52" s="10"/>
      <c r="N52" s="30"/>
    </row>
    <row r="53" spans="1:14" ht="21">
      <c r="A53" s="30"/>
      <c r="B53" s="80" t="s">
        <v>4</v>
      </c>
      <c r="C53" s="80"/>
      <c r="D53" s="80"/>
      <c r="E53" s="56"/>
      <c r="F53" s="56"/>
      <c r="G53" s="33"/>
      <c r="H53" s="33"/>
      <c r="I53" s="33"/>
      <c r="J53" s="33"/>
      <c r="K53" s="33"/>
      <c r="L53" s="56" t="s">
        <v>1</v>
      </c>
      <c r="M53" s="33"/>
      <c r="N53" s="30"/>
    </row>
    <row r="54" spans="1:14" ht="21">
      <c r="A54" s="30"/>
      <c r="B54" s="81" t="s">
        <v>0</v>
      </c>
      <c r="C54" s="81"/>
      <c r="D54" s="81"/>
      <c r="E54" s="55"/>
      <c r="F54" s="55"/>
      <c r="G54" s="30"/>
      <c r="H54" s="30"/>
      <c r="I54" s="30"/>
      <c r="J54" s="30"/>
      <c r="K54" s="30"/>
      <c r="L54" s="55" t="s">
        <v>2</v>
      </c>
      <c r="M54" s="30"/>
      <c r="N54" s="30"/>
    </row>
    <row r="55" spans="1:14" ht="21">
      <c r="A55" s="30"/>
      <c r="B55" s="81" t="s">
        <v>27</v>
      </c>
      <c r="C55" s="81"/>
      <c r="D55" s="81"/>
      <c r="E55" s="30"/>
      <c r="F55" s="30"/>
      <c r="G55" s="30"/>
      <c r="H55" s="30"/>
      <c r="I55" s="30"/>
      <c r="J55" s="30"/>
      <c r="K55" s="30"/>
      <c r="L55" s="55" t="s">
        <v>3</v>
      </c>
      <c r="M55" s="30"/>
      <c r="N55" s="30"/>
    </row>
  </sheetData>
  <mergeCells count="22">
    <mergeCell ref="A7:N7"/>
    <mergeCell ref="A2:N2"/>
    <mergeCell ref="A3:N3"/>
    <mergeCell ref="A4:N4"/>
    <mergeCell ref="A5:N5"/>
    <mergeCell ref="A6:N6"/>
    <mergeCell ref="B50:B51"/>
    <mergeCell ref="B53:D53"/>
    <mergeCell ref="B54:D54"/>
    <mergeCell ref="B55:D55"/>
    <mergeCell ref="K16:M16"/>
    <mergeCell ref="B45:N45"/>
    <mergeCell ref="K46:M46"/>
    <mergeCell ref="N46:N47"/>
    <mergeCell ref="K47:M47"/>
    <mergeCell ref="A49:N49"/>
    <mergeCell ref="A16:A17"/>
    <mergeCell ref="B16:B17"/>
    <mergeCell ref="C16:C17"/>
    <mergeCell ref="D16:D17"/>
    <mergeCell ref="E16:G16"/>
    <mergeCell ref="H16:J16"/>
  </mergeCells>
  <pageMargins left="0.7" right="0.7" top="0.5" bottom="0.5" header="0.3" footer="0.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Barshik with all prog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2023-07-11T10:27:46Z</cp:lastPrinted>
  <dcterms:created xsi:type="dcterms:W3CDTF">2016-08-08T06:40:30Z</dcterms:created>
  <dcterms:modified xsi:type="dcterms:W3CDTF">2023-08-09T08:58:37Z</dcterms:modified>
</cp:coreProperties>
</file>